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rervi\Desktop\"/>
    </mc:Choice>
  </mc:AlternateContent>
  <xr:revisionPtr revIDLastSave="0" documentId="13_ncr:1_{5D597475-75F5-45B2-9EE8-0FC7497C5AB9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2018 and 2019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E4" i="3"/>
  <c r="D51" i="3" l="1"/>
  <c r="E51" i="3"/>
  <c r="D45" i="3"/>
  <c r="E45" i="3"/>
  <c r="D32" i="3"/>
  <c r="E32" i="3"/>
  <c r="D26" i="3"/>
  <c r="E26" i="3"/>
  <c r="D19" i="3"/>
  <c r="E19" i="3"/>
  <c r="D15" i="3"/>
  <c r="E15" i="3"/>
  <c r="D9" i="3"/>
  <c r="E9" i="3"/>
  <c r="C51" i="3"/>
  <c r="C54" i="3" s="1"/>
  <c r="B51" i="3"/>
  <c r="C45" i="3"/>
  <c r="B45" i="3"/>
  <c r="C32" i="3"/>
  <c r="B32" i="3"/>
  <c r="C26" i="3"/>
  <c r="B26" i="3"/>
  <c r="C19" i="3"/>
  <c r="B19" i="3"/>
  <c r="C15" i="3"/>
  <c r="B15" i="3"/>
  <c r="C9" i="3"/>
  <c r="B9" i="3"/>
  <c r="C4" i="3"/>
  <c r="B4" i="3"/>
  <c r="B54" i="3" l="1"/>
  <c r="E54" i="3"/>
  <c r="D54" i="3"/>
  <c r="G53" i="3"/>
  <c r="T53" i="3" s="1"/>
  <c r="F53" i="3"/>
  <c r="G52" i="3"/>
  <c r="T52" i="3" s="1"/>
  <c r="F52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G50" i="3"/>
  <c r="T50" i="3" s="1"/>
  <c r="F50" i="3"/>
  <c r="G49" i="3"/>
  <c r="T49" i="3" s="1"/>
  <c r="F49" i="3"/>
  <c r="G48" i="3"/>
  <c r="T48" i="3" s="1"/>
  <c r="F48" i="3"/>
  <c r="G47" i="3"/>
  <c r="T47" i="3" s="1"/>
  <c r="F47" i="3"/>
  <c r="G46" i="3"/>
  <c r="T46" i="3" s="1"/>
  <c r="F46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G44" i="3"/>
  <c r="T44" i="3" s="1"/>
  <c r="F44" i="3"/>
  <c r="G43" i="3"/>
  <c r="T43" i="3" s="1"/>
  <c r="F43" i="3"/>
  <c r="G42" i="3"/>
  <c r="T42" i="3" s="1"/>
  <c r="F42" i="3"/>
  <c r="G41" i="3"/>
  <c r="T41" i="3" s="1"/>
  <c r="F41" i="3"/>
  <c r="G40" i="3"/>
  <c r="T40" i="3" s="1"/>
  <c r="F40" i="3"/>
  <c r="T39" i="3"/>
  <c r="G39" i="3"/>
  <c r="F39" i="3"/>
  <c r="G38" i="3"/>
  <c r="T38" i="3" s="1"/>
  <c r="F38" i="3"/>
  <c r="G37" i="3"/>
  <c r="T37" i="3" s="1"/>
  <c r="F37" i="3"/>
  <c r="G36" i="3"/>
  <c r="T36" i="3" s="1"/>
  <c r="F36" i="3"/>
  <c r="G35" i="3"/>
  <c r="T35" i="3" s="1"/>
  <c r="F35" i="3"/>
  <c r="G34" i="3"/>
  <c r="T34" i="3" s="1"/>
  <c r="F34" i="3"/>
  <c r="G33" i="3"/>
  <c r="T33" i="3" s="1"/>
  <c r="F33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G31" i="3"/>
  <c r="T31" i="3" s="1"/>
  <c r="F31" i="3"/>
  <c r="G30" i="3"/>
  <c r="T30" i="3" s="1"/>
  <c r="F30" i="3"/>
  <c r="G29" i="3"/>
  <c r="T29" i="3" s="1"/>
  <c r="F29" i="3"/>
  <c r="G28" i="3"/>
  <c r="T28" i="3" s="1"/>
  <c r="F28" i="3"/>
  <c r="G27" i="3"/>
  <c r="T27" i="3" s="1"/>
  <c r="F27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G25" i="3"/>
  <c r="T25" i="3" s="1"/>
  <c r="F25" i="3"/>
  <c r="G24" i="3"/>
  <c r="T24" i="3" s="1"/>
  <c r="F24" i="3"/>
  <c r="G23" i="3"/>
  <c r="T23" i="3" s="1"/>
  <c r="F23" i="3"/>
  <c r="G22" i="3"/>
  <c r="T22" i="3" s="1"/>
  <c r="F22" i="3"/>
  <c r="G21" i="3"/>
  <c r="T21" i="3" s="1"/>
  <c r="F21" i="3"/>
  <c r="G20" i="3"/>
  <c r="T20" i="3" s="1"/>
  <c r="F20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G18" i="3"/>
  <c r="T18" i="3" s="1"/>
  <c r="F18" i="3"/>
  <c r="G16" i="3"/>
  <c r="T16" i="3" s="1"/>
  <c r="F16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G14" i="3"/>
  <c r="T14" i="3" s="1"/>
  <c r="F14" i="3"/>
  <c r="G13" i="3"/>
  <c r="T13" i="3" s="1"/>
  <c r="F13" i="3"/>
  <c r="G12" i="3"/>
  <c r="T12" i="3" s="1"/>
  <c r="F12" i="3"/>
  <c r="T11" i="3"/>
  <c r="G11" i="3"/>
  <c r="F11" i="3"/>
  <c r="G10" i="3"/>
  <c r="T10" i="3" s="1"/>
  <c r="F10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G8" i="3"/>
  <c r="T8" i="3" s="1"/>
  <c r="F8" i="3"/>
  <c r="G7" i="3"/>
  <c r="T7" i="3" s="1"/>
  <c r="F7" i="3"/>
  <c r="G6" i="3"/>
  <c r="T6" i="3" s="1"/>
  <c r="F6" i="3"/>
  <c r="G5" i="3"/>
  <c r="T5" i="3" s="1"/>
  <c r="F5" i="3"/>
  <c r="S4" i="3"/>
  <c r="R4" i="3"/>
  <c r="Q4" i="3"/>
  <c r="P4" i="3"/>
  <c r="O4" i="3"/>
  <c r="N4" i="3"/>
  <c r="M4" i="3"/>
  <c r="L4" i="3"/>
  <c r="K4" i="3"/>
  <c r="J4" i="3"/>
  <c r="I4" i="3"/>
  <c r="H4" i="3"/>
  <c r="G4" i="3"/>
  <c r="T51" i="3" l="1"/>
  <c r="T4" i="3"/>
  <c r="T45" i="3"/>
  <c r="T32" i="3"/>
  <c r="T26" i="3"/>
  <c r="T15" i="3"/>
  <c r="T9" i="3"/>
  <c r="F32" i="3"/>
  <c r="G54" i="3"/>
  <c r="T54" i="3" s="1"/>
  <c r="T19" i="3"/>
  <c r="F45" i="3"/>
  <c r="F26" i="3"/>
  <c r="F19" i="3"/>
  <c r="F4" i="3"/>
  <c r="F51" i="3"/>
  <c r="F5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Valentour, Jeff</author>
  </authors>
  <commentList>
    <comment ref="H2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Valentour, Jeff:</t>
        </r>
        <r>
          <rPr>
            <sz val="9"/>
            <color indexed="81"/>
            <rFont val="Tahoma"/>
            <family val="2"/>
          </rPr>
          <t xml:space="preserve">
$500 from Jaws - Wild Wing Cafe
</t>
        </r>
      </text>
    </comment>
  </commentList>
</comments>
</file>

<file path=xl/sharedStrings.xml><?xml version="1.0" encoding="utf-8"?>
<sst xmlns="http://schemas.openxmlformats.org/spreadsheetml/2006/main" count="72" uniqueCount="72">
  <si>
    <t>Income</t>
  </si>
  <si>
    <t>Variance</t>
  </si>
  <si>
    <t>CONCESSIONS</t>
  </si>
  <si>
    <t>High School</t>
  </si>
  <si>
    <t>Middle School</t>
  </si>
  <si>
    <t>Coca Cola</t>
  </si>
  <si>
    <t>Sam's Club and other food Purchases</t>
  </si>
  <si>
    <t>Equipment</t>
  </si>
  <si>
    <t>Field Paint/Chalk</t>
  </si>
  <si>
    <t>Pinestraw</t>
  </si>
  <si>
    <t>Field maintenance</t>
  </si>
  <si>
    <t>Softballs (3 Dozen)</t>
  </si>
  <si>
    <t>CAPITAL PROJECTS</t>
  </si>
  <si>
    <t>FUNDRAISING &amp; CAPITAL PROJECTS</t>
  </si>
  <si>
    <t>Donut Fundraiser</t>
  </si>
  <si>
    <t>Cow Drop</t>
  </si>
  <si>
    <t>Sponsors &amp; Signs</t>
  </si>
  <si>
    <t>GAME DAY EVENTS</t>
  </si>
  <si>
    <t>Banquet-player awards</t>
  </si>
  <si>
    <t>Banquet-Meal</t>
  </si>
  <si>
    <t>Banquet decorations</t>
  </si>
  <si>
    <t>Pre-Game Meals</t>
  </si>
  <si>
    <t>Senior Gifts - Banquet &amp; Senior Night (3)</t>
  </si>
  <si>
    <t>OPERATIONS</t>
  </si>
  <si>
    <t>Association Dues-Gwinnett Diamond Club</t>
  </si>
  <si>
    <t>Coach-extra 1 (school pays for 3)</t>
  </si>
  <si>
    <t>Coaches Stipend</t>
  </si>
  <si>
    <t>Coaches Gear</t>
  </si>
  <si>
    <t>Coaches gifts</t>
  </si>
  <si>
    <t>Corporation Registration</t>
  </si>
  <si>
    <t>PO Box Rental (Russell Ridge-492824)</t>
  </si>
  <si>
    <t>Sam's membership</t>
  </si>
  <si>
    <t>Tournament Fees-5</t>
  </si>
  <si>
    <t>Website</t>
  </si>
  <si>
    <t>PLAYER FEES</t>
  </si>
  <si>
    <t>Dues-paypal</t>
  </si>
  <si>
    <t>Team Building</t>
  </si>
  <si>
    <t>Dividends-checking</t>
  </si>
  <si>
    <t>Carryover</t>
  </si>
  <si>
    <t>TOTALS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</si>
  <si>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</si>
  <si>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</si>
  <si>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</si>
  <si>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</si>
  <si>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</si>
  <si>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</si>
  <si>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</si>
  <si>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</si>
  <si>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</si>
  <si>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</si>
  <si>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</si>
  <si>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</si>
  <si>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FACILITIES - MAINTENANCE &amp; OPS</t>
  </si>
  <si>
    <t>Budget Variance</t>
  </si>
  <si>
    <t>Supplies (Concessions)</t>
  </si>
  <si>
    <t xml:space="preserve">Raffle </t>
  </si>
  <si>
    <t>Uniforms</t>
  </si>
  <si>
    <t xml:space="preserve">2018 Projected Budget Amount </t>
  </si>
  <si>
    <t>2018 Revenue Amount Needed</t>
  </si>
  <si>
    <t>Car wash</t>
  </si>
  <si>
    <t>CHECKING/SAVINGS</t>
  </si>
  <si>
    <t>2018 -2019 MVHS Softball Annual Budget</t>
  </si>
  <si>
    <t xml:space="preserve">2019 Projected Budget Amount </t>
  </si>
  <si>
    <t>2019 Revenue Amount Needed</t>
  </si>
  <si>
    <t>2019 Budget Revenue Needed</t>
  </si>
  <si>
    <t>Dues - 26 players  (2019 based on 26)</t>
  </si>
  <si>
    <t>Player Pack  (2019 based on 26)</t>
  </si>
  <si>
    <t>Field Resurfacing</t>
  </si>
  <si>
    <t>Summer Strength &amp; Conditioning</t>
  </si>
  <si>
    <t>Back Stop and Netting</t>
  </si>
  <si>
    <t>2019 Actual Expenses / Revenue By Month</t>
  </si>
  <si>
    <t xml:space="preserve">Field Tractor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</si>
</sst>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Franklin Gothic Book"/>
      <family val="2"/>
    </font>
    <font>
      <sz val="10"/>
      <color theme="1"/>
      <name val="Arial"/>
      <family val="2"/>
    </font>
    <font>
      <b/>
      <sz val="12.1"/>
      <color theme="1"/>
      <name val="Arial Narrow"/>
      <family val="2"/>
    </font>
    <font>
      <b/>
      <sz val="12.1"/>
      <color rgb="FFFFFFFF"/>
      <name val="Arial Narrow"/>
      <family val="2"/>
    </font>
    <font>
      <sz val="12.1"/>
      <color theme="1"/>
      <name val="Arial Narrow"/>
      <family val="2"/>
    </font>
    <font>
      <sz val="12.1"/>
      <color rgb="FF00000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Franklin Gothic Book"/>
      <family val="2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.1"/>
      <name val="Arial Narrow"/>
      <family val="2"/>
    </font>
    <font>
      <b/>
      <sz val="1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thick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3" fillId="3" borderId="3" xfId="0" applyFont="1" applyFill="1" applyBorder="1"/>
    <xf numFmtId="0" fontId="5" fillId="0" borderId="3" xfId="0" applyFont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/>
    <xf numFmtId="0" fontId="2" fillId="0" borderId="4" xfId="0" applyFont="1" applyBorder="1"/>
    <xf numFmtId="0" fontId="1" fillId="0" borderId="9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4" fontId="8" fillId="2" borderId="3" xfId="1" applyFont="1" applyFill="1" applyBorder="1" applyAlignment="1">
      <alignment wrapText="1"/>
    </xf>
    <xf numFmtId="44" fontId="4" fillId="2" borderId="3" xfId="1" applyFont="1" applyFill="1" applyBorder="1" applyAlignment="1">
      <alignment horizontal="right"/>
    </xf>
    <xf numFmtId="44" fontId="8" fillId="2" borderId="3" xfId="1" applyFont="1" applyFill="1" applyBorder="1" applyAlignment="1">
      <alignment horizontal="right" wrapText="1"/>
    </xf>
    <xf numFmtId="44" fontId="8" fillId="2" borderId="3" xfId="1" applyFont="1" applyFill="1" applyBorder="1" applyAlignment="1">
      <alignment horizontal="right"/>
    </xf>
    <xf numFmtId="44" fontId="8" fillId="2" borderId="3" xfId="1" applyFont="1" applyFill="1" applyBorder="1" applyAlignment="1"/>
    <xf numFmtId="44" fontId="3" fillId="3" borderId="3" xfId="1" applyFont="1" applyFill="1" applyBorder="1" applyAlignment="1">
      <alignment horizontal="right"/>
    </xf>
    <xf numFmtId="44" fontId="2" fillId="6" borderId="4" xfId="1" applyFont="1" applyFill="1" applyBorder="1" applyAlignment="1">
      <alignment horizontal="right"/>
    </xf>
    <xf numFmtId="44" fontId="8" fillId="5" borderId="8" xfId="1" applyFont="1" applyFill="1" applyBorder="1" applyAlignment="1">
      <alignment wrapText="1"/>
    </xf>
    <xf numFmtId="44" fontId="3" fillId="3" borderId="11" xfId="1" applyFont="1" applyFill="1" applyBorder="1" applyAlignment="1">
      <alignment horizontal="right"/>
    </xf>
    <xf numFmtId="44" fontId="4" fillId="5" borderId="2" xfId="1" applyFont="1" applyFill="1" applyBorder="1" applyAlignment="1">
      <alignment horizontal="right"/>
    </xf>
    <xf numFmtId="44" fontId="8" fillId="5" borderId="12" xfId="1" applyFont="1" applyFill="1" applyBorder="1" applyAlignment="1">
      <alignment wrapText="1"/>
    </xf>
    <xf numFmtId="44" fontId="11" fillId="4" borderId="11" xfId="1" applyFont="1" applyFill="1" applyBorder="1" applyAlignment="1">
      <alignment horizontal="right"/>
    </xf>
    <xf numFmtId="44" fontId="2" fillId="4" borderId="3" xfId="1" applyFont="1" applyFill="1" applyBorder="1" applyAlignment="1">
      <alignment horizontal="right"/>
    </xf>
    <xf numFmtId="44" fontId="8" fillId="5" borderId="6" xfId="1" applyFont="1" applyFill="1" applyBorder="1" applyAlignment="1">
      <alignment wrapText="1"/>
    </xf>
    <xf numFmtId="44" fontId="8" fillId="5" borderId="7" xfId="1" applyFont="1" applyFill="1" applyBorder="1" applyAlignment="1">
      <alignment wrapText="1"/>
    </xf>
    <xf numFmtId="44" fontId="2" fillId="4" borderId="7" xfId="1" applyFont="1" applyFill="1" applyBorder="1" applyAlignment="1">
      <alignment horizontal="right"/>
    </xf>
    <xf numFmtId="44" fontId="2" fillId="6" borderId="8" xfId="1" applyFont="1" applyFill="1" applyBorder="1" applyAlignment="1">
      <alignment horizontal="right"/>
    </xf>
    <xf numFmtId="0" fontId="1" fillId="7" borderId="13" xfId="0" applyFont="1" applyFill="1" applyBorder="1" applyAlignment="1">
      <alignment wrapText="1"/>
    </xf>
    <xf numFmtId="0" fontId="2" fillId="0" borderId="20" xfId="0" applyFont="1" applyBorder="1" applyAlignment="1">
      <alignment horizontal="center"/>
    </xf>
    <xf numFmtId="44" fontId="6" fillId="3" borderId="3" xfId="1" applyFont="1" applyFill="1" applyBorder="1" applyAlignment="1">
      <alignment wrapText="1"/>
    </xf>
    <xf numFmtId="0" fontId="12" fillId="0" borderId="19" xfId="0" applyFont="1" applyBorder="1" applyAlignment="1">
      <alignment wrapText="1"/>
    </xf>
    <xf numFmtId="0" fontId="1" fillId="4" borderId="8" xfId="0" applyFont="1" applyFill="1" applyBorder="1" applyAlignment="1">
      <alignment wrapText="1"/>
    </xf>
    <xf numFmtId="44" fontId="6" fillId="3" borderId="10" xfId="1" applyFont="1" applyFill="1" applyBorder="1" applyAlignment="1"/>
    <xf numFmtId="0" fontId="8" fillId="0" borderId="6" xfId="0" applyFont="1" applyBorder="1" applyAlignment="1">
      <alignment horizontal="left"/>
    </xf>
    <xf numFmtId="44" fontId="8" fillId="8" borderId="3" xfId="1" applyFont="1" applyFill="1" applyBorder="1" applyAlignment="1">
      <alignment wrapText="1"/>
    </xf>
    <xf numFmtId="44" fontId="8" fillId="5" borderId="15" xfId="1" applyFont="1" applyFill="1" applyBorder="1" applyAlignment="1">
      <alignment wrapTex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5"/>
  <sheetViews>
    <sheetView tabSelected="1" zoomScale="40" zoomScaleNormal="40" workbookViewId="0">
      <selection activeCell="U33" sqref="U33"/>
    </sheetView>
  </sheetViews>
  <sheetFormatPr defaultRowHeight="15" x14ac:dyDescent="0.4"/>
  <cols>
    <col min="1" max="1" width="42.61328125" bestFit="1" customWidth="1"/>
    <col min="2" max="2" width="18" bestFit="1" customWidth="1"/>
    <col min="3" max="3" width="16.84375" bestFit="1" customWidth="1"/>
    <col min="4" max="4" width="18" bestFit="1" customWidth="1"/>
    <col min="5" max="5" width="16.84375" bestFit="1" customWidth="1"/>
    <col min="6" max="6" width="12.61328125" bestFit="1" customWidth="1"/>
    <col min="7" max="7" width="15.69140625" bestFit="1" customWidth="1"/>
    <col min="8" max="19" width="7.765625" customWidth="1"/>
    <col min="20" max="20" width="12.23046875" customWidth="1"/>
  </cols>
  <sheetData>
    <row r="1" spans="1:21" ht="15.5" thickBot="1" x14ac:dyDescent="0.45"/>
    <row r="2" spans="1:21" ht="16.5" thickBot="1" x14ac:dyDescent="0.45">
      <c r="A2" s="35"/>
      <c r="B2" s="40" t="s">
        <v>0</v>
      </c>
      <c r="C2" s="41"/>
      <c r="D2" s="41"/>
      <c r="E2" s="41"/>
      <c r="F2" s="42"/>
      <c r="G2" s="40" t="s">
        <v>70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2"/>
      <c r="U2" s="31"/>
    </row>
    <row r="3" spans="1:21" ht="51" customHeight="1" thickBot="1" x14ac:dyDescent="0.5">
      <c r="A3" s="34" t="s">
        <v>61</v>
      </c>
      <c r="B3" s="12" t="s">
        <v>57</v>
      </c>
      <c r="C3" s="13" t="s">
        <v>58</v>
      </c>
      <c r="D3" s="12" t="s">
        <v>62</v>
      </c>
      <c r="E3" s="13" t="s">
        <v>63</v>
      </c>
      <c r="F3" s="11" t="s">
        <v>53</v>
      </c>
      <c r="G3" s="9" t="s">
        <v>64</v>
      </c>
      <c r="H3" s="10" t="s">
        <v>40</v>
      </c>
      <c r="I3" s="10" t="s">
        <v>41</v>
      </c>
      <c r="J3" s="10" t="s">
        <v>42</v>
      </c>
      <c r="K3" s="10" t="s">
        <v>43</v>
      </c>
      <c r="L3" s="10" t="s">
        <v>44</v>
      </c>
      <c r="M3" s="10" t="s">
        <v>45</v>
      </c>
      <c r="N3" s="10" t="s">
        <v>46</v>
      </c>
      <c r="O3" s="10" t="s">
        <v>47</v>
      </c>
      <c r="P3" s="10" t="s">
        <v>48</v>
      </c>
      <c r="Q3" s="10" t="s">
        <v>49</v>
      </c>
      <c r="R3" s="10" t="s">
        <v>50</v>
      </c>
      <c r="S3" s="10" t="s">
        <v>51</v>
      </c>
      <c r="T3" s="32" t="s">
        <v>1</v>
      </c>
    </row>
    <row r="4" spans="1:21" ht="17" thickTop="1" thickBot="1" x14ac:dyDescent="0.45">
      <c r="A4" s="3" t="s">
        <v>2</v>
      </c>
      <c r="B4" s="19">
        <f>SUM(B5:B8)</f>
        <v>5000</v>
      </c>
      <c r="C4" s="36">
        <f>SUM(C5:C8)</f>
        <v>8500</v>
      </c>
      <c r="D4" s="36">
        <f t="shared" ref="D4:E4" si="0">SUM(D5:D8)</f>
        <v>4000</v>
      </c>
      <c r="E4" s="36">
        <f t="shared" si="0"/>
        <v>11000</v>
      </c>
      <c r="F4" s="21">
        <f t="shared" ref="F4:F54" si="1">-(D4-E4)</f>
        <v>7000</v>
      </c>
      <c r="G4" s="22">
        <f>E4</f>
        <v>11000</v>
      </c>
      <c r="H4" s="19">
        <f t="shared" ref="H4:S4" si="2">SUM(H5:H8)</f>
        <v>0</v>
      </c>
      <c r="I4" s="19">
        <f t="shared" si="2"/>
        <v>0</v>
      </c>
      <c r="J4" s="19">
        <f t="shared" si="2"/>
        <v>0</v>
      </c>
      <c r="K4" s="19">
        <f t="shared" si="2"/>
        <v>0</v>
      </c>
      <c r="L4" s="19">
        <f t="shared" si="2"/>
        <v>0</v>
      </c>
      <c r="M4" s="19">
        <f t="shared" si="2"/>
        <v>0</v>
      </c>
      <c r="N4" s="19">
        <f t="shared" si="2"/>
        <v>0</v>
      </c>
      <c r="O4" s="19">
        <f t="shared" si="2"/>
        <v>0</v>
      </c>
      <c r="P4" s="19">
        <f t="shared" si="2"/>
        <v>0</v>
      </c>
      <c r="Q4" s="19">
        <f t="shared" si="2"/>
        <v>0</v>
      </c>
      <c r="R4" s="19">
        <f t="shared" si="2"/>
        <v>0</v>
      </c>
      <c r="S4" s="19">
        <f t="shared" si="2"/>
        <v>0</v>
      </c>
      <c r="T4" s="23">
        <f>G4-SUM(H4:S4)</f>
        <v>11000</v>
      </c>
    </row>
    <row r="5" spans="1:21" ht="16.5" thickBot="1" x14ac:dyDescent="0.45">
      <c r="A5" s="4" t="s">
        <v>3</v>
      </c>
      <c r="B5" s="15"/>
      <c r="C5" s="14">
        <v>5000</v>
      </c>
      <c r="D5" s="15"/>
      <c r="E5" s="14">
        <v>6500</v>
      </c>
      <c r="F5" s="24">
        <f t="shared" si="1"/>
        <v>6500</v>
      </c>
      <c r="G5" s="25">
        <f t="shared" ref="G5:G54" si="3">E5</f>
        <v>6500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3">
        <f t="shared" ref="T5:T54" si="4">G5-SUM(H5:S5)</f>
        <v>6500</v>
      </c>
    </row>
    <row r="6" spans="1:21" ht="16.5" thickBot="1" x14ac:dyDescent="0.45">
      <c r="A6" s="4" t="s">
        <v>4</v>
      </c>
      <c r="B6" s="15"/>
      <c r="C6" s="14">
        <v>3500</v>
      </c>
      <c r="D6" s="15"/>
      <c r="E6" s="14">
        <v>4500</v>
      </c>
      <c r="F6" s="27">
        <f t="shared" si="1"/>
        <v>4500</v>
      </c>
      <c r="G6" s="25">
        <f t="shared" si="3"/>
        <v>4500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3">
        <f t="shared" si="4"/>
        <v>4500</v>
      </c>
    </row>
    <row r="7" spans="1:21" ht="16.5" thickBot="1" x14ac:dyDescent="0.45">
      <c r="A7" s="4" t="s">
        <v>5</v>
      </c>
      <c r="B7" s="14">
        <v>2000</v>
      </c>
      <c r="C7" s="14"/>
      <c r="D7" s="14">
        <v>1500</v>
      </c>
      <c r="E7" s="14"/>
      <c r="F7" s="27">
        <f t="shared" si="1"/>
        <v>-1500</v>
      </c>
      <c r="G7" s="25">
        <f t="shared" si="3"/>
        <v>0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3">
        <f t="shared" si="4"/>
        <v>0</v>
      </c>
    </row>
    <row r="8" spans="1:21" ht="16.5" thickBot="1" x14ac:dyDescent="0.45">
      <c r="A8" s="4" t="s">
        <v>6</v>
      </c>
      <c r="B8" s="14">
        <v>3000</v>
      </c>
      <c r="C8" s="14"/>
      <c r="D8" s="14">
        <v>2500</v>
      </c>
      <c r="E8" s="14"/>
      <c r="F8" s="28">
        <f t="shared" si="1"/>
        <v>-2500</v>
      </c>
      <c r="G8" s="25">
        <f t="shared" si="3"/>
        <v>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3">
        <f t="shared" si="4"/>
        <v>0</v>
      </c>
    </row>
    <row r="9" spans="1:21" ht="16.5" thickBot="1" x14ac:dyDescent="0.45">
      <c r="A9" s="3" t="s">
        <v>52</v>
      </c>
      <c r="B9" s="19">
        <f>SUM(B10:B14)</f>
        <v>3200</v>
      </c>
      <c r="C9" s="19">
        <f>SUM(C10:C14)</f>
        <v>0</v>
      </c>
      <c r="D9" s="19">
        <f t="shared" ref="D9:E9" si="5">SUM(D10:D14)</f>
        <v>2200</v>
      </c>
      <c r="E9" s="19">
        <f t="shared" si="5"/>
        <v>0</v>
      </c>
      <c r="F9" s="21">
        <f t="shared" si="1"/>
        <v>-2200</v>
      </c>
      <c r="G9" s="22">
        <f t="shared" si="3"/>
        <v>0</v>
      </c>
      <c r="H9" s="19">
        <f>SUM(H10:H14)</f>
        <v>0</v>
      </c>
      <c r="I9" s="19">
        <f t="shared" ref="I9:S9" si="6">SUM(I10:I14)</f>
        <v>0</v>
      </c>
      <c r="J9" s="19">
        <f t="shared" si="6"/>
        <v>0</v>
      </c>
      <c r="K9" s="19">
        <f t="shared" si="6"/>
        <v>0</v>
      </c>
      <c r="L9" s="19">
        <f t="shared" si="6"/>
        <v>0</v>
      </c>
      <c r="M9" s="19">
        <f t="shared" si="6"/>
        <v>0</v>
      </c>
      <c r="N9" s="19">
        <f t="shared" si="6"/>
        <v>0</v>
      </c>
      <c r="O9" s="19">
        <f t="shared" si="6"/>
        <v>0</v>
      </c>
      <c r="P9" s="19">
        <f t="shared" si="6"/>
        <v>0</v>
      </c>
      <c r="Q9" s="19">
        <f t="shared" si="6"/>
        <v>0</v>
      </c>
      <c r="R9" s="19">
        <f t="shared" si="6"/>
        <v>0</v>
      </c>
      <c r="S9" s="19">
        <f t="shared" si="6"/>
        <v>0</v>
      </c>
      <c r="T9" s="23">
        <f t="shared" si="4"/>
        <v>0</v>
      </c>
    </row>
    <row r="10" spans="1:21" ht="16.5" thickBot="1" x14ac:dyDescent="0.45">
      <c r="A10" s="4" t="s">
        <v>7</v>
      </c>
      <c r="B10" s="14">
        <v>1000</v>
      </c>
      <c r="C10" s="2"/>
      <c r="D10" s="14">
        <v>500</v>
      </c>
      <c r="E10" s="2"/>
      <c r="F10" s="24">
        <f t="shared" si="1"/>
        <v>-500</v>
      </c>
      <c r="G10" s="25">
        <f t="shared" si="3"/>
        <v>0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3">
        <f t="shared" si="4"/>
        <v>0</v>
      </c>
    </row>
    <row r="11" spans="1:21" ht="16.5" thickBot="1" x14ac:dyDescent="0.45">
      <c r="A11" s="4" t="s">
        <v>8</v>
      </c>
      <c r="B11" s="14">
        <v>400</v>
      </c>
      <c r="C11" s="2"/>
      <c r="D11" s="14">
        <v>400</v>
      </c>
      <c r="E11" s="2"/>
      <c r="F11" s="27">
        <f t="shared" si="1"/>
        <v>-400</v>
      </c>
      <c r="G11" s="25">
        <f t="shared" si="3"/>
        <v>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3">
        <f t="shared" si="4"/>
        <v>0</v>
      </c>
    </row>
    <row r="12" spans="1:21" ht="16.5" thickBot="1" x14ac:dyDescent="0.45">
      <c r="A12" s="4" t="s">
        <v>9</v>
      </c>
      <c r="B12" s="14">
        <v>300</v>
      </c>
      <c r="C12" s="2"/>
      <c r="D12" s="14">
        <v>300</v>
      </c>
      <c r="E12" s="2"/>
      <c r="F12" s="27">
        <f t="shared" si="1"/>
        <v>-300</v>
      </c>
      <c r="G12" s="25">
        <f t="shared" si="3"/>
        <v>0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3">
        <f t="shared" si="4"/>
        <v>0</v>
      </c>
    </row>
    <row r="13" spans="1:21" ht="16.5" thickBot="1" x14ac:dyDescent="0.45">
      <c r="A13" s="4" t="s">
        <v>10</v>
      </c>
      <c r="B13" s="14">
        <v>1000</v>
      </c>
      <c r="C13" s="2"/>
      <c r="D13" s="14">
        <v>500</v>
      </c>
      <c r="E13" s="2"/>
      <c r="F13" s="27">
        <f t="shared" si="1"/>
        <v>-500</v>
      </c>
      <c r="G13" s="25">
        <f t="shared" si="3"/>
        <v>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3">
        <f t="shared" si="4"/>
        <v>0</v>
      </c>
    </row>
    <row r="14" spans="1:21" ht="16.5" thickBot="1" x14ac:dyDescent="0.45">
      <c r="A14" s="4" t="s">
        <v>11</v>
      </c>
      <c r="B14" s="14">
        <v>500</v>
      </c>
      <c r="C14" s="2"/>
      <c r="D14" s="14">
        <v>500</v>
      </c>
      <c r="E14" s="2"/>
      <c r="F14" s="28">
        <f t="shared" si="1"/>
        <v>-500</v>
      </c>
      <c r="G14" s="25">
        <f t="shared" si="3"/>
        <v>0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3">
        <f t="shared" si="4"/>
        <v>0</v>
      </c>
    </row>
    <row r="15" spans="1:21" ht="16.5" thickBot="1" x14ac:dyDescent="0.45">
      <c r="A15" s="5" t="s">
        <v>12</v>
      </c>
      <c r="B15" s="33">
        <f>SUM(B16:B18)</f>
        <v>1000</v>
      </c>
      <c r="C15" s="33">
        <f>SUM(C16:C18)</f>
        <v>0</v>
      </c>
      <c r="D15" s="33">
        <f t="shared" ref="D15:E15" si="7">SUM(D16:D18)</f>
        <v>8000</v>
      </c>
      <c r="E15" s="33">
        <f t="shared" si="7"/>
        <v>0</v>
      </c>
      <c r="F15" s="21">
        <f t="shared" si="1"/>
        <v>-8000</v>
      </c>
      <c r="G15" s="22">
        <f t="shared" si="3"/>
        <v>0</v>
      </c>
      <c r="H15" s="19">
        <f>SUM(H16:H18)</f>
        <v>0</v>
      </c>
      <c r="I15" s="19">
        <f t="shared" ref="I15:S15" si="8">SUM(I16:I18)</f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0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23">
        <f t="shared" si="4"/>
        <v>0</v>
      </c>
    </row>
    <row r="16" spans="1:21" ht="16.5" thickBot="1" x14ac:dyDescent="0.45">
      <c r="A16" s="4" t="s">
        <v>69</v>
      </c>
      <c r="B16" s="14">
        <v>1000</v>
      </c>
      <c r="C16" s="2"/>
      <c r="D16" s="14"/>
      <c r="E16" s="2"/>
      <c r="F16" s="24">
        <f t="shared" si="1"/>
        <v>0</v>
      </c>
      <c r="G16" s="25">
        <f t="shared" si="3"/>
        <v>0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3">
        <f t="shared" si="4"/>
        <v>0</v>
      </c>
    </row>
    <row r="17" spans="1:20" ht="16.5" thickBot="1" x14ac:dyDescent="0.45">
      <c r="A17" s="4" t="s">
        <v>71</v>
      </c>
      <c r="B17" s="14"/>
      <c r="C17" s="2"/>
      <c r="D17" s="38">
        <v>4000</v>
      </c>
      <c r="E17" s="2"/>
      <c r="F17" s="39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3"/>
    </row>
    <row r="18" spans="1:20" ht="16.5" thickBot="1" x14ac:dyDescent="0.45">
      <c r="A18" s="4" t="s">
        <v>67</v>
      </c>
      <c r="B18" s="14"/>
      <c r="C18" s="2"/>
      <c r="D18" s="38">
        <v>4000</v>
      </c>
      <c r="E18" s="2"/>
      <c r="F18" s="28">
        <f t="shared" si="1"/>
        <v>-4000</v>
      </c>
      <c r="G18" s="25">
        <f t="shared" si="3"/>
        <v>0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3">
        <f t="shared" si="4"/>
        <v>0</v>
      </c>
    </row>
    <row r="19" spans="1:20" ht="16.5" thickBot="1" x14ac:dyDescent="0.45">
      <c r="A19" s="3" t="s">
        <v>13</v>
      </c>
      <c r="B19" s="19">
        <f>SUM(B20:B25)</f>
        <v>4050</v>
      </c>
      <c r="C19" s="19">
        <f>SUM(C20:C25)</f>
        <v>7500</v>
      </c>
      <c r="D19" s="19">
        <f t="shared" ref="D19:E19" si="9">SUM(D20:D25)</f>
        <v>550</v>
      </c>
      <c r="E19" s="19">
        <f t="shared" si="9"/>
        <v>1900</v>
      </c>
      <c r="F19" s="21">
        <f t="shared" si="1"/>
        <v>1350</v>
      </c>
      <c r="G19" s="22">
        <f t="shared" si="3"/>
        <v>1900</v>
      </c>
      <c r="H19" s="19">
        <f>SUM(H20:H25)</f>
        <v>0</v>
      </c>
      <c r="I19" s="19">
        <f t="shared" ref="I19:S19" si="10">SUM(I20:I25)</f>
        <v>0</v>
      </c>
      <c r="J19" s="19">
        <f t="shared" si="10"/>
        <v>0</v>
      </c>
      <c r="K19" s="19">
        <f t="shared" si="10"/>
        <v>0</v>
      </c>
      <c r="L19" s="19">
        <f t="shared" si="10"/>
        <v>0</v>
      </c>
      <c r="M19" s="19">
        <f t="shared" si="10"/>
        <v>0</v>
      </c>
      <c r="N19" s="19">
        <f t="shared" si="10"/>
        <v>0</v>
      </c>
      <c r="O19" s="19">
        <f t="shared" si="10"/>
        <v>0</v>
      </c>
      <c r="P19" s="19">
        <f t="shared" si="10"/>
        <v>0</v>
      </c>
      <c r="Q19" s="19">
        <f t="shared" si="10"/>
        <v>0</v>
      </c>
      <c r="R19" s="19">
        <f t="shared" si="10"/>
        <v>0</v>
      </c>
      <c r="S19" s="19">
        <f t="shared" si="10"/>
        <v>0</v>
      </c>
      <c r="T19" s="23">
        <f t="shared" si="4"/>
        <v>1900</v>
      </c>
    </row>
    <row r="20" spans="1:20" ht="16.5" thickBot="1" x14ac:dyDescent="0.45">
      <c r="A20" s="4" t="s">
        <v>14</v>
      </c>
      <c r="B20" s="15">
        <v>3500</v>
      </c>
      <c r="C20" s="14">
        <v>4500</v>
      </c>
      <c r="D20" s="15">
        <v>0</v>
      </c>
      <c r="E20" s="14">
        <v>0</v>
      </c>
      <c r="F20" s="24">
        <f t="shared" si="1"/>
        <v>0</v>
      </c>
      <c r="G20" s="25">
        <f t="shared" si="3"/>
        <v>0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3">
        <f t="shared" si="4"/>
        <v>0</v>
      </c>
    </row>
    <row r="21" spans="1:20" ht="16.5" thickBot="1" x14ac:dyDescent="0.45">
      <c r="A21" s="4" t="s">
        <v>15</v>
      </c>
      <c r="B21" s="15">
        <v>0</v>
      </c>
      <c r="C21" s="14">
        <v>0</v>
      </c>
      <c r="D21" s="15">
        <v>0</v>
      </c>
      <c r="E21" s="14"/>
      <c r="F21" s="27">
        <f t="shared" si="1"/>
        <v>0</v>
      </c>
      <c r="G21" s="25">
        <f t="shared" si="3"/>
        <v>0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3">
        <f t="shared" si="4"/>
        <v>0</v>
      </c>
    </row>
    <row r="22" spans="1:20" ht="16.5" thickBot="1" x14ac:dyDescent="0.45">
      <c r="A22" s="4" t="s">
        <v>55</v>
      </c>
      <c r="B22" s="14"/>
      <c r="C22" s="14"/>
      <c r="D22" s="14">
        <v>0</v>
      </c>
      <c r="E22" s="14"/>
      <c r="F22" s="27">
        <f t="shared" si="1"/>
        <v>0</v>
      </c>
      <c r="G22" s="25">
        <f t="shared" si="3"/>
        <v>0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3">
        <f t="shared" si="4"/>
        <v>0</v>
      </c>
    </row>
    <row r="23" spans="1:20" ht="16.5" thickBot="1" x14ac:dyDescent="0.45">
      <c r="A23" s="4" t="s">
        <v>59</v>
      </c>
      <c r="B23" s="14">
        <v>50</v>
      </c>
      <c r="C23" s="14">
        <v>500</v>
      </c>
      <c r="D23" s="14">
        <v>50</v>
      </c>
      <c r="E23" s="14">
        <v>400</v>
      </c>
      <c r="F23" s="27">
        <f t="shared" si="1"/>
        <v>350</v>
      </c>
      <c r="G23" s="25">
        <f t="shared" si="3"/>
        <v>400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3">
        <f t="shared" si="4"/>
        <v>400</v>
      </c>
    </row>
    <row r="24" spans="1:20" ht="16.5" thickBot="1" x14ac:dyDescent="0.45">
      <c r="A24" s="4"/>
      <c r="B24" s="14"/>
      <c r="C24" s="14"/>
      <c r="D24" s="14"/>
      <c r="E24" s="14"/>
      <c r="F24" s="27">
        <f t="shared" si="1"/>
        <v>0</v>
      </c>
      <c r="G24" s="25">
        <f t="shared" si="3"/>
        <v>0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3">
        <f t="shared" si="4"/>
        <v>0</v>
      </c>
    </row>
    <row r="25" spans="1:20" ht="16.5" thickBot="1" x14ac:dyDescent="0.45">
      <c r="A25" s="4" t="s">
        <v>16</v>
      </c>
      <c r="B25" s="15">
        <v>500</v>
      </c>
      <c r="C25" s="14">
        <v>2500</v>
      </c>
      <c r="D25" s="15">
        <v>500</v>
      </c>
      <c r="E25" s="14">
        <v>1500</v>
      </c>
      <c r="F25" s="28">
        <f t="shared" si="1"/>
        <v>1000</v>
      </c>
      <c r="G25" s="25">
        <f t="shared" si="3"/>
        <v>1500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3">
        <f t="shared" si="4"/>
        <v>1500</v>
      </c>
    </row>
    <row r="26" spans="1:20" ht="16.5" thickBot="1" x14ac:dyDescent="0.45">
      <c r="A26" s="3" t="s">
        <v>17</v>
      </c>
      <c r="B26" s="19">
        <f>SUM(B27:B31)</f>
        <v>3225</v>
      </c>
      <c r="C26" s="19">
        <f>SUM(C27:C31)</f>
        <v>600</v>
      </c>
      <c r="D26" s="19">
        <f t="shared" ref="D26:E26" si="11">SUM(D27:D31)</f>
        <v>3350</v>
      </c>
      <c r="E26" s="19">
        <f t="shared" si="11"/>
        <v>500</v>
      </c>
      <c r="F26" s="21">
        <f t="shared" si="1"/>
        <v>-2850</v>
      </c>
      <c r="G26" s="22">
        <f t="shared" si="3"/>
        <v>500</v>
      </c>
      <c r="H26" s="19">
        <f>SUM(H27:H31)</f>
        <v>0</v>
      </c>
      <c r="I26" s="19">
        <f t="shared" ref="I26:S26" si="12">SUM(I27:I31)</f>
        <v>0</v>
      </c>
      <c r="J26" s="19">
        <f t="shared" si="12"/>
        <v>0</v>
      </c>
      <c r="K26" s="19">
        <f t="shared" si="12"/>
        <v>0</v>
      </c>
      <c r="L26" s="19">
        <f t="shared" si="12"/>
        <v>0</v>
      </c>
      <c r="M26" s="19">
        <f t="shared" si="12"/>
        <v>0</v>
      </c>
      <c r="N26" s="19">
        <f t="shared" si="12"/>
        <v>0</v>
      </c>
      <c r="O26" s="19">
        <f t="shared" si="12"/>
        <v>0</v>
      </c>
      <c r="P26" s="19">
        <f t="shared" si="12"/>
        <v>0</v>
      </c>
      <c r="Q26" s="19">
        <f t="shared" si="12"/>
        <v>0</v>
      </c>
      <c r="R26" s="19">
        <f t="shared" si="12"/>
        <v>0</v>
      </c>
      <c r="S26" s="19">
        <f t="shared" si="12"/>
        <v>0</v>
      </c>
      <c r="T26" s="23">
        <f t="shared" si="4"/>
        <v>500</v>
      </c>
    </row>
    <row r="27" spans="1:20" ht="16.5" thickBot="1" x14ac:dyDescent="0.45">
      <c r="A27" s="4" t="s">
        <v>18</v>
      </c>
      <c r="B27" s="14">
        <v>600</v>
      </c>
      <c r="C27" s="14"/>
      <c r="D27" s="14">
        <v>600</v>
      </c>
      <c r="E27" s="14"/>
      <c r="F27" s="24">
        <f t="shared" si="1"/>
        <v>-600</v>
      </c>
      <c r="G27" s="25">
        <f t="shared" si="3"/>
        <v>0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3">
        <f t="shared" si="4"/>
        <v>0</v>
      </c>
    </row>
    <row r="28" spans="1:20" ht="16.5" thickBot="1" x14ac:dyDescent="0.45">
      <c r="A28" s="4" t="s">
        <v>19</v>
      </c>
      <c r="B28" s="14">
        <v>1000</v>
      </c>
      <c r="C28" s="14">
        <v>600</v>
      </c>
      <c r="D28" s="14">
        <v>1000</v>
      </c>
      <c r="E28" s="14">
        <v>500</v>
      </c>
      <c r="F28" s="27">
        <f t="shared" si="1"/>
        <v>-500</v>
      </c>
      <c r="G28" s="25">
        <f t="shared" si="3"/>
        <v>500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3">
        <f t="shared" si="4"/>
        <v>500</v>
      </c>
    </row>
    <row r="29" spans="1:20" ht="16.5" thickBot="1" x14ac:dyDescent="0.45">
      <c r="A29" s="4" t="s">
        <v>20</v>
      </c>
      <c r="B29" s="14">
        <v>200</v>
      </c>
      <c r="C29" s="14"/>
      <c r="D29" s="14">
        <v>200</v>
      </c>
      <c r="E29" s="14"/>
      <c r="F29" s="27">
        <f t="shared" si="1"/>
        <v>-200</v>
      </c>
      <c r="G29" s="25">
        <f t="shared" si="3"/>
        <v>0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3">
        <f t="shared" si="4"/>
        <v>0</v>
      </c>
    </row>
    <row r="30" spans="1:20" ht="16.5" thickBot="1" x14ac:dyDescent="0.45">
      <c r="A30" s="4" t="s">
        <v>21</v>
      </c>
      <c r="B30" s="14">
        <v>300</v>
      </c>
      <c r="C30" s="14"/>
      <c r="D30" s="14">
        <v>300</v>
      </c>
      <c r="E30" s="14"/>
      <c r="F30" s="27">
        <f t="shared" si="1"/>
        <v>-300</v>
      </c>
      <c r="G30" s="25">
        <f t="shared" si="3"/>
        <v>0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3">
        <f t="shared" si="4"/>
        <v>0</v>
      </c>
    </row>
    <row r="31" spans="1:20" ht="16.5" thickBot="1" x14ac:dyDescent="0.45">
      <c r="A31" s="4" t="s">
        <v>22</v>
      </c>
      <c r="B31" s="14">
        <v>1125</v>
      </c>
      <c r="C31" s="14"/>
      <c r="D31" s="14">
        <v>1250</v>
      </c>
      <c r="E31" s="14"/>
      <c r="F31" s="28">
        <f t="shared" si="1"/>
        <v>-1250</v>
      </c>
      <c r="G31" s="25">
        <f t="shared" si="3"/>
        <v>0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3">
        <f t="shared" si="4"/>
        <v>0</v>
      </c>
    </row>
    <row r="32" spans="1:20" ht="16.5" thickBot="1" x14ac:dyDescent="0.45">
      <c r="A32" s="3" t="s">
        <v>23</v>
      </c>
      <c r="B32" s="19">
        <f>SUM(B33:B44)</f>
        <v>7605</v>
      </c>
      <c r="C32" s="19">
        <f>SUM(C33:C44)</f>
        <v>1000</v>
      </c>
      <c r="D32" s="19">
        <f t="shared" ref="D32:E32" si="13">SUM(D33:D44)</f>
        <v>8105</v>
      </c>
      <c r="E32" s="19">
        <f t="shared" si="13"/>
        <v>1000</v>
      </c>
      <c r="F32" s="21">
        <f t="shared" si="1"/>
        <v>-7105</v>
      </c>
      <c r="G32" s="22">
        <f t="shared" si="3"/>
        <v>1000</v>
      </c>
      <c r="H32" s="19">
        <f>SUM(H33:H44)</f>
        <v>0</v>
      </c>
      <c r="I32" s="19">
        <f t="shared" ref="I32:S32" si="14">SUM(I33:I44)</f>
        <v>0</v>
      </c>
      <c r="J32" s="19">
        <f t="shared" si="14"/>
        <v>0</v>
      </c>
      <c r="K32" s="19">
        <f t="shared" si="14"/>
        <v>0</v>
      </c>
      <c r="L32" s="19">
        <f t="shared" si="14"/>
        <v>0</v>
      </c>
      <c r="M32" s="19">
        <f t="shared" si="14"/>
        <v>0</v>
      </c>
      <c r="N32" s="19">
        <f t="shared" si="14"/>
        <v>0</v>
      </c>
      <c r="O32" s="19">
        <f t="shared" si="14"/>
        <v>0</v>
      </c>
      <c r="P32" s="19">
        <f t="shared" si="14"/>
        <v>0</v>
      </c>
      <c r="Q32" s="19">
        <f t="shared" si="14"/>
        <v>0</v>
      </c>
      <c r="R32" s="19">
        <f t="shared" si="14"/>
        <v>0</v>
      </c>
      <c r="S32" s="19">
        <f t="shared" si="14"/>
        <v>0</v>
      </c>
      <c r="T32" s="23">
        <f t="shared" si="4"/>
        <v>1000</v>
      </c>
    </row>
    <row r="33" spans="1:20" ht="16.5" thickBot="1" x14ac:dyDescent="0.45">
      <c r="A33" s="4" t="s">
        <v>24</v>
      </c>
      <c r="B33" s="14">
        <v>200</v>
      </c>
      <c r="C33" s="14"/>
      <c r="D33" s="14">
        <v>200</v>
      </c>
      <c r="E33" s="14"/>
      <c r="F33" s="24">
        <f t="shared" si="1"/>
        <v>-200</v>
      </c>
      <c r="G33" s="25">
        <f t="shared" si="3"/>
        <v>0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3">
        <f t="shared" si="4"/>
        <v>0</v>
      </c>
    </row>
    <row r="34" spans="1:20" ht="16.5" thickBot="1" x14ac:dyDescent="0.45">
      <c r="A34" s="4" t="s">
        <v>25</v>
      </c>
      <c r="B34" s="14">
        <v>2750</v>
      </c>
      <c r="C34" s="14"/>
      <c r="D34" s="14">
        <v>2750</v>
      </c>
      <c r="E34" s="14"/>
      <c r="F34" s="27">
        <f t="shared" si="1"/>
        <v>-2750</v>
      </c>
      <c r="G34" s="25">
        <f t="shared" si="3"/>
        <v>0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3">
        <f t="shared" si="4"/>
        <v>0</v>
      </c>
    </row>
    <row r="35" spans="1:20" ht="16.5" thickBot="1" x14ac:dyDescent="0.45">
      <c r="A35" s="4" t="s">
        <v>26</v>
      </c>
      <c r="B35" s="14">
        <v>1750</v>
      </c>
      <c r="C35" s="14"/>
      <c r="D35" s="14">
        <v>1750</v>
      </c>
      <c r="E35" s="14"/>
      <c r="F35" s="27">
        <f t="shared" si="1"/>
        <v>-1750</v>
      </c>
      <c r="G35" s="25">
        <f t="shared" si="3"/>
        <v>0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3">
        <f t="shared" si="4"/>
        <v>0</v>
      </c>
    </row>
    <row r="36" spans="1:20" ht="16.5" thickBot="1" x14ac:dyDescent="0.45">
      <c r="A36" s="4" t="s">
        <v>27</v>
      </c>
      <c r="B36" s="14">
        <v>900</v>
      </c>
      <c r="C36" s="14"/>
      <c r="D36" s="14">
        <v>1000</v>
      </c>
      <c r="E36" s="14"/>
      <c r="F36" s="27">
        <f t="shared" si="1"/>
        <v>-1000</v>
      </c>
      <c r="G36" s="25">
        <f t="shared" si="3"/>
        <v>0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3">
        <f t="shared" si="4"/>
        <v>0</v>
      </c>
    </row>
    <row r="37" spans="1:20" ht="16.5" thickBot="1" x14ac:dyDescent="0.45">
      <c r="A37" s="4" t="s">
        <v>28</v>
      </c>
      <c r="B37" s="14">
        <v>600</v>
      </c>
      <c r="C37" s="14"/>
      <c r="D37" s="14">
        <v>1000</v>
      </c>
      <c r="E37" s="14"/>
      <c r="F37" s="27">
        <f t="shared" si="1"/>
        <v>-1000</v>
      </c>
      <c r="G37" s="25">
        <f t="shared" si="3"/>
        <v>0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3">
        <f t="shared" si="4"/>
        <v>0</v>
      </c>
    </row>
    <row r="38" spans="1:20" ht="16.5" thickBot="1" x14ac:dyDescent="0.45">
      <c r="A38" s="4" t="s">
        <v>29</v>
      </c>
      <c r="B38" s="14">
        <v>30</v>
      </c>
      <c r="C38" s="14"/>
      <c r="D38" s="14">
        <v>30</v>
      </c>
      <c r="E38" s="14"/>
      <c r="F38" s="27">
        <f t="shared" si="1"/>
        <v>-30</v>
      </c>
      <c r="G38" s="25">
        <f t="shared" si="3"/>
        <v>0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3">
        <f t="shared" si="4"/>
        <v>0</v>
      </c>
    </row>
    <row r="39" spans="1:20" ht="16.5" thickBot="1" x14ac:dyDescent="0.45">
      <c r="A39" s="4" t="s">
        <v>30</v>
      </c>
      <c r="B39" s="14">
        <v>90</v>
      </c>
      <c r="C39" s="14"/>
      <c r="D39" s="14">
        <v>90</v>
      </c>
      <c r="E39" s="14"/>
      <c r="F39" s="27">
        <f t="shared" si="1"/>
        <v>-90</v>
      </c>
      <c r="G39" s="25">
        <f t="shared" si="3"/>
        <v>0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3">
        <f t="shared" si="4"/>
        <v>0</v>
      </c>
    </row>
    <row r="40" spans="1:20" ht="16.5" thickBot="1" x14ac:dyDescent="0.45">
      <c r="A40" s="4" t="s">
        <v>31</v>
      </c>
      <c r="B40" s="14">
        <v>45</v>
      </c>
      <c r="C40" s="14"/>
      <c r="D40" s="14">
        <v>45</v>
      </c>
      <c r="E40" s="14"/>
      <c r="F40" s="27">
        <f t="shared" si="1"/>
        <v>-45</v>
      </c>
      <c r="G40" s="25">
        <f t="shared" si="3"/>
        <v>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3">
        <f t="shared" si="4"/>
        <v>0</v>
      </c>
    </row>
    <row r="41" spans="1:20" ht="16.5" thickBot="1" x14ac:dyDescent="0.45">
      <c r="A41" s="4" t="s">
        <v>68</v>
      </c>
      <c r="B41" s="14">
        <v>600</v>
      </c>
      <c r="C41" s="14"/>
      <c r="D41" s="14">
        <v>600</v>
      </c>
      <c r="E41" s="14"/>
      <c r="F41" s="27">
        <f t="shared" si="1"/>
        <v>-600</v>
      </c>
      <c r="G41" s="25">
        <f t="shared" si="3"/>
        <v>0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3">
        <f t="shared" si="4"/>
        <v>0</v>
      </c>
    </row>
    <row r="42" spans="1:20" ht="16.5" thickBot="1" x14ac:dyDescent="0.45">
      <c r="A42" s="4" t="s">
        <v>54</v>
      </c>
      <c r="B42" s="14">
        <v>500</v>
      </c>
      <c r="C42" s="14"/>
      <c r="D42" s="14">
        <v>500</v>
      </c>
      <c r="E42" s="14"/>
      <c r="F42" s="27">
        <f t="shared" si="1"/>
        <v>-500</v>
      </c>
      <c r="G42" s="25">
        <f t="shared" si="3"/>
        <v>0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3">
        <f t="shared" si="4"/>
        <v>0</v>
      </c>
    </row>
    <row r="43" spans="1:20" ht="16.5" thickBot="1" x14ac:dyDescent="0.45">
      <c r="A43" s="4" t="s">
        <v>32</v>
      </c>
      <c r="B43" s="14"/>
      <c r="C43" s="14">
        <v>1000</v>
      </c>
      <c r="D43" s="14"/>
      <c r="E43" s="14">
        <v>1000</v>
      </c>
      <c r="F43" s="27">
        <f t="shared" si="1"/>
        <v>1000</v>
      </c>
      <c r="G43" s="25">
        <f t="shared" si="3"/>
        <v>1000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3">
        <f t="shared" si="4"/>
        <v>1000</v>
      </c>
    </row>
    <row r="44" spans="1:20" ht="16.5" thickBot="1" x14ac:dyDescent="0.45">
      <c r="A44" s="4" t="s">
        <v>33</v>
      </c>
      <c r="B44" s="14">
        <v>140</v>
      </c>
      <c r="C44" s="14"/>
      <c r="D44" s="14">
        <v>140</v>
      </c>
      <c r="E44" s="14"/>
      <c r="F44" s="28">
        <f t="shared" si="1"/>
        <v>-140</v>
      </c>
      <c r="G44" s="25">
        <f t="shared" si="3"/>
        <v>0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3">
        <f t="shared" si="4"/>
        <v>0</v>
      </c>
    </row>
    <row r="45" spans="1:20" ht="16.5" thickBot="1" x14ac:dyDescent="0.45">
      <c r="A45" s="6" t="s">
        <v>34</v>
      </c>
      <c r="B45" s="19">
        <f>SUM(B46:B50)</f>
        <v>5850</v>
      </c>
      <c r="C45" s="19">
        <f>SUM(C46:C50)</f>
        <v>13200</v>
      </c>
      <c r="D45" s="19">
        <f t="shared" ref="D45:E45" si="15">SUM(D46:D50)</f>
        <v>8700</v>
      </c>
      <c r="E45" s="19">
        <f t="shared" si="15"/>
        <v>20280</v>
      </c>
      <c r="F45" s="21">
        <f t="shared" si="1"/>
        <v>11580</v>
      </c>
      <c r="G45" s="22">
        <f t="shared" si="3"/>
        <v>20280</v>
      </c>
      <c r="H45" s="19">
        <f>SUM(H46:H50)</f>
        <v>0</v>
      </c>
      <c r="I45" s="19">
        <f t="shared" ref="I45:S45" si="16">SUM(I46:I50)</f>
        <v>0</v>
      </c>
      <c r="J45" s="19">
        <f t="shared" si="16"/>
        <v>0</v>
      </c>
      <c r="K45" s="19">
        <f t="shared" si="16"/>
        <v>0</v>
      </c>
      <c r="L45" s="19">
        <f t="shared" si="16"/>
        <v>0</v>
      </c>
      <c r="M45" s="19">
        <f t="shared" si="16"/>
        <v>0</v>
      </c>
      <c r="N45" s="19">
        <f t="shared" si="16"/>
        <v>0</v>
      </c>
      <c r="O45" s="19">
        <f t="shared" si="16"/>
        <v>0</v>
      </c>
      <c r="P45" s="19">
        <f t="shared" si="16"/>
        <v>0</v>
      </c>
      <c r="Q45" s="19">
        <f t="shared" si="16"/>
        <v>0</v>
      </c>
      <c r="R45" s="19">
        <f t="shared" si="16"/>
        <v>0</v>
      </c>
      <c r="S45" s="19">
        <f t="shared" si="16"/>
        <v>0</v>
      </c>
      <c r="T45" s="23">
        <f t="shared" si="4"/>
        <v>20280</v>
      </c>
    </row>
    <row r="46" spans="1:20" ht="17" thickTop="1" thickBot="1" x14ac:dyDescent="0.45">
      <c r="A46" s="4" t="s">
        <v>65</v>
      </c>
      <c r="B46" s="17"/>
      <c r="C46" s="14">
        <v>13200</v>
      </c>
      <c r="D46" s="17"/>
      <c r="E46" s="14">
        <v>20280</v>
      </c>
      <c r="F46" s="24">
        <f t="shared" si="1"/>
        <v>20280</v>
      </c>
      <c r="G46" s="25">
        <f t="shared" si="3"/>
        <v>20280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3">
        <f t="shared" si="4"/>
        <v>20280</v>
      </c>
    </row>
    <row r="47" spans="1:20" ht="16.5" thickBot="1" x14ac:dyDescent="0.45">
      <c r="A47" s="4" t="s">
        <v>35</v>
      </c>
      <c r="B47" s="18"/>
      <c r="C47" s="14"/>
      <c r="D47" s="18"/>
      <c r="E47" s="14"/>
      <c r="F47" s="27">
        <f t="shared" si="1"/>
        <v>0</v>
      </c>
      <c r="G47" s="25">
        <f t="shared" si="3"/>
        <v>0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3">
        <f t="shared" si="4"/>
        <v>0</v>
      </c>
    </row>
    <row r="48" spans="1:20" ht="16.5" thickBot="1" x14ac:dyDescent="0.45">
      <c r="A48" s="4" t="s">
        <v>66</v>
      </c>
      <c r="B48" s="14">
        <v>3850</v>
      </c>
      <c r="C48" s="14"/>
      <c r="D48" s="14">
        <v>5200</v>
      </c>
      <c r="E48" s="14"/>
      <c r="F48" s="27">
        <f t="shared" si="1"/>
        <v>-5200</v>
      </c>
      <c r="G48" s="25">
        <f t="shared" si="3"/>
        <v>0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3">
        <f t="shared" si="4"/>
        <v>0</v>
      </c>
    </row>
    <row r="49" spans="1:20" ht="16.5" thickBot="1" x14ac:dyDescent="0.45">
      <c r="A49" s="4" t="s">
        <v>36</v>
      </c>
      <c r="B49" s="14">
        <v>1500</v>
      </c>
      <c r="C49" s="14"/>
      <c r="D49" s="14">
        <v>1500</v>
      </c>
      <c r="E49" s="14"/>
      <c r="F49" s="27">
        <f t="shared" si="1"/>
        <v>-1500</v>
      </c>
      <c r="G49" s="25">
        <f t="shared" si="3"/>
        <v>0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3">
        <f t="shared" si="4"/>
        <v>0</v>
      </c>
    </row>
    <row r="50" spans="1:20" ht="16.5" thickBot="1" x14ac:dyDescent="0.45">
      <c r="A50" s="37" t="s">
        <v>56</v>
      </c>
      <c r="B50" s="14">
        <v>500</v>
      </c>
      <c r="C50" s="14"/>
      <c r="D50" s="14">
        <v>2000</v>
      </c>
      <c r="E50" s="14"/>
      <c r="F50" s="28">
        <f t="shared" si="1"/>
        <v>-2000</v>
      </c>
      <c r="G50" s="25">
        <f t="shared" si="3"/>
        <v>0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3">
        <f t="shared" si="4"/>
        <v>0</v>
      </c>
    </row>
    <row r="51" spans="1:20" ht="16.5" thickBot="1" x14ac:dyDescent="0.45">
      <c r="A51" s="3" t="s">
        <v>60</v>
      </c>
      <c r="B51" s="19">
        <f>SUM(B52:B53)</f>
        <v>8715.4500000000007</v>
      </c>
      <c r="C51" s="19">
        <f>SUM(C52:C53)</f>
        <v>9585.4500000000007</v>
      </c>
      <c r="D51" s="19">
        <f t="shared" ref="D51:E51" si="17">SUM(D52:D53)</f>
        <v>9147.17</v>
      </c>
      <c r="E51" s="19">
        <f t="shared" si="17"/>
        <v>9122.17</v>
      </c>
      <c r="F51" s="21">
        <f t="shared" si="1"/>
        <v>-25</v>
      </c>
      <c r="G51" s="22">
        <f t="shared" si="3"/>
        <v>9122.17</v>
      </c>
      <c r="H51" s="19">
        <f>SUM(H52:H54)</f>
        <v>0</v>
      </c>
      <c r="I51" s="19">
        <f t="shared" ref="I51:S51" si="18">SUM(I52:I54)</f>
        <v>0</v>
      </c>
      <c r="J51" s="19">
        <f t="shared" si="18"/>
        <v>0</v>
      </c>
      <c r="K51" s="19">
        <f t="shared" si="18"/>
        <v>0</v>
      </c>
      <c r="L51" s="19">
        <f t="shared" si="18"/>
        <v>0</v>
      </c>
      <c r="M51" s="19">
        <f t="shared" si="18"/>
        <v>0</v>
      </c>
      <c r="N51" s="19">
        <f t="shared" si="18"/>
        <v>0</v>
      </c>
      <c r="O51" s="19">
        <f t="shared" si="18"/>
        <v>0</v>
      </c>
      <c r="P51" s="19">
        <f t="shared" si="18"/>
        <v>0</v>
      </c>
      <c r="Q51" s="19">
        <f t="shared" si="18"/>
        <v>0</v>
      </c>
      <c r="R51" s="19">
        <f t="shared" si="18"/>
        <v>0</v>
      </c>
      <c r="S51" s="19">
        <f t="shared" si="18"/>
        <v>0</v>
      </c>
      <c r="T51" s="23">
        <f t="shared" si="4"/>
        <v>9122.17</v>
      </c>
    </row>
    <row r="52" spans="1:20" ht="16.5" thickBot="1" x14ac:dyDescent="0.45">
      <c r="A52" s="4" t="s">
        <v>37</v>
      </c>
      <c r="B52" s="14"/>
      <c r="C52" s="2"/>
      <c r="D52" s="14"/>
      <c r="E52" s="2"/>
      <c r="F52" s="24">
        <f t="shared" si="1"/>
        <v>0</v>
      </c>
      <c r="G52" s="25">
        <f t="shared" si="3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3">
        <f t="shared" si="4"/>
        <v>0</v>
      </c>
    </row>
    <row r="53" spans="1:20" ht="16.5" thickBot="1" x14ac:dyDescent="0.45">
      <c r="A53" s="4" t="s">
        <v>38</v>
      </c>
      <c r="B53" s="16">
        <v>8715.4500000000007</v>
      </c>
      <c r="C53" s="14">
        <v>9585.4500000000007</v>
      </c>
      <c r="D53" s="16">
        <v>9147.17</v>
      </c>
      <c r="E53" s="14">
        <v>9122.17</v>
      </c>
      <c r="F53" s="28">
        <f t="shared" si="1"/>
        <v>-25</v>
      </c>
      <c r="G53" s="25">
        <f t="shared" si="3"/>
        <v>9122.17</v>
      </c>
      <c r="H53" s="29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3">
        <f t="shared" si="4"/>
        <v>9122.17</v>
      </c>
    </row>
    <row r="54" spans="1:20" ht="16.5" thickBot="1" x14ac:dyDescent="0.45">
      <c r="A54" s="7" t="s">
        <v>39</v>
      </c>
      <c r="B54" s="20">
        <f>SUM(B45,B32,B26,B19,B15,B9,B4)-B51</f>
        <v>21214.55</v>
      </c>
      <c r="C54" s="20">
        <f>SUM(C45,C32,C26,C19,C15,C9,C4)-C51</f>
        <v>21214.55</v>
      </c>
      <c r="D54" s="20">
        <f t="shared" ref="D54:E54" si="19">SUM(D45,D32,D26,D19,D15,D9,D4)-D51</f>
        <v>25757.83</v>
      </c>
      <c r="E54" s="20">
        <f t="shared" si="19"/>
        <v>25557.83</v>
      </c>
      <c r="F54" s="21">
        <f t="shared" si="1"/>
        <v>-200</v>
      </c>
      <c r="G54" s="25">
        <f t="shared" si="3"/>
        <v>25557.83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3">
        <f t="shared" si="4"/>
        <v>25557.83</v>
      </c>
    </row>
    <row r="55" spans="1:20" ht="16" thickTop="1" thickBot="1" x14ac:dyDescent="0.45">
      <c r="A55" s="1"/>
      <c r="B55" s="1"/>
      <c r="C55" s="1"/>
      <c r="D55" s="1"/>
      <c r="E55" s="1"/>
      <c r="F55" s="8"/>
      <c r="G55" s="1"/>
      <c r="H55" s="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</sheetData>
  <mergeCells count="2">
    <mergeCell ref="B2:F2"/>
    <mergeCell ref="G2:T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and 2019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Valentour, Jeff</dc:creator>
  <cp:lastModifiedBy>Ryan Ervin</cp:lastModifiedBy>
  <dcterms:created xsi:type="dcterms:W3CDTF">2016-12-08T21:58:32Z</dcterms:created>
  <dcterms:modified xsi:type="dcterms:W3CDTF">2019-05-12T17:24:26Z</dcterms:modified>
</cp:coreProperties>
</file>